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E19" s="1"/>
  <c r="E36" s="1"/>
  <c r="D2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<sst xmlns="http://schemas.openxmlformats.org/spreadsheetml/2006/main" count="74" uniqueCount="51">
  <si>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</si>
  <si>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</si>
  <si>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</si>
  <si>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</si>
  <si>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</si>
  <si>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</si>
  <si>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</si>
  <si>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</si>
  <si>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</si>
  <si>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</si>
  <si>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</si>
  <si>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</si>
  <si>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</si>
  <si>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</si>
  <si>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</si>
  <si>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</si>
  <si>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</si>
  <si>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</si>
  <si>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</si>
  <si>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</si>
  <si>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</si>
  <si>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</si>
  <si>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</si>
  <si>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</si>
  <si>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</si>
  <si>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</si>
  <si>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</si>
  <si>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</si>
  <si>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</si>
  <si>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</si>
  <si>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</si>
  <si>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</si>
  <si>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</si>
  <si>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</si>
  <si>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</si>
  <si>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</si>
  <si>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</si>
  <si>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</si>
  <si>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</si>
  <si>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</si>
  <si>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</si>
  <si>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</si>
  <si>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</si>
  <si>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</si>
  <si>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</si>
  <si>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</si>
  <si>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</si>
  <si>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</si>
  <si>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</si>
  <si>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</si>
  <si>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Цоколаева, дом 22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</si>
</sst>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351346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2971.22</v>
      </c>
      <c r="E11" s="16">
        <f>D11</f>
        <v>2971.22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312334.64639999997</v>
      </c>
      <c r="E13" s="16">
        <f>E11*E12*12</f>
        <v>312334.64639999997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187953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60.176801442415972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475727.64639999997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312334.64639999991</v>
      </c>
      <c r="E19" s="16">
        <f>E21+E23+E24+E25+E26+E27+E28+E29+E30+E31+E32+E33+E34+E35</f>
        <v>187953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70239.640799999994</v>
      </c>
      <c r="E21" s="16">
        <f>E14*22.5%</f>
        <v>42289.425000000003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8200.5671999999995</v>
      </c>
      <c r="E23" s="16">
        <f>E14*2.6%</f>
        <v>4886.7780000000002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9983.2991999999995</v>
      </c>
      <c r="E24" s="16">
        <f>E14*3.2%</f>
        <v>6014.4960000000001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9270.2063999999991</v>
      </c>
      <c r="E25" s="16">
        <f>E14*3%</f>
        <v>5638.59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10339.845599999999</v>
      </c>
      <c r="E26" s="16">
        <f>E14*3.3%</f>
        <v>6202.4490000000005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12122.577600000001</v>
      </c>
      <c r="E27" s="16">
        <f>E14*3.9%</f>
        <v>7330.1670000000004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2139.2783999999997</v>
      </c>
      <c r="E28" s="16">
        <f>E14*0.7%</f>
        <v>1315.6709999999998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1782.732</v>
      </c>
      <c r="E29" s="16">
        <f>E14*0.6%</f>
        <v>1127.7180000000001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5348.195999999999</v>
      </c>
      <c r="E30" s="16">
        <f>E14*1.7%</f>
        <v>3195.201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71665.826399999991</v>
      </c>
      <c r="E31" s="16">
        <f>E14*22.9%</f>
        <v>43041.236999999994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17114.227199999998</v>
      </c>
      <c r="E32" s="16">
        <f>E14*5.5%</f>
        <v>10337.415000000001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75944.383199999982</v>
      </c>
      <c r="E33" s="16">
        <f>E14*24.3%</f>
        <v>45672.578999999998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8557.1135999999988</v>
      </c>
      <c r="E34" s="16">
        <f>E14*2.7%</f>
        <v>5074.7310000000007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9626.7528000000002</v>
      </c>
      <c r="E35" s="16">
        <f>E14*3.1%</f>
        <v>5826.5429999999997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2015-04-17T07:20:55Z</dcterms:modified>
</cp:coreProperties>
</file>