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<sst xmlns="http://schemas.openxmlformats.org/spreadsheetml/2006/main" count="74" uniqueCount="51">
  <si>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</si>
  <si>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</si>
  <si>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</si>
  <si>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</si>
  <si>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</si>
  <si>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</si>
  <si>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</si>
  <si>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</si>
  <si>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</si>
  <si>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</si>
  <si>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</si>
  <si>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</si>
  <si>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</si>
  <si>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</si>
  <si>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</si>
  <si>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</si>
  <si>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</si>
  <si>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</si>
  <si>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</si>
  <si>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</si>
  <si>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</si>
  <si>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</si>
  <si>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</si>
  <si>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</si>
  <si>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</si>
  <si>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</si>
  <si>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</si>
  <si>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</si>
  <si>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</si>
  <si>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</si>
  <si>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</si>
  <si>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</si>
  <si>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</si>
  <si>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</si>
  <si>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</si>
  <si>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</si>
  <si>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</si>
  <si>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</si>
  <si>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</si>
  <si>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</si>
  <si>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</si>
  <si>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</si>
  <si>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</si>
  <si>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</si>
  <si>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</si>
  <si>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</si>
  <si>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</si>
  <si>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</si>
  <si>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</si>
  <si>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</si>
  <si>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Владикавказская, дом 25, корп. 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</si>
</sst>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265832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2743.22</v>
      </c>
      <c r="E11" s="16">
        <f>D11</f>
        <v>2743.22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288367.28639999998</v>
      </c>
      <c r="E13" s="16">
        <f>E11*E12*12</f>
        <v>288367.28639999998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180248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62.506396703395275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373951.28639999998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288367.28639999998</v>
      </c>
      <c r="E19" s="16">
        <f>E21+E23+E24+E25+E26+E27+E28+E29+E30+E31+E32+E33+E34+E35</f>
        <v>180247.99999999997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64849.720799999996</v>
      </c>
      <c r="E21" s="16">
        <f>E14*22.5%</f>
        <v>40555.800000000003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7571.2872000000007</v>
      </c>
      <c r="E23" s="16">
        <f>E14*2.6%</f>
        <v>4686.4480000000003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9217.2191999999995</v>
      </c>
      <c r="E24" s="16">
        <f>E14*3.2%</f>
        <v>5767.9359999999997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8558.8463999999985</v>
      </c>
      <c r="E25" s="16">
        <f>E14*3%</f>
        <v>5407.44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9546.4055999999982</v>
      </c>
      <c r="E26" s="16">
        <f>E14*3.3%</f>
        <v>5948.1840000000002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11192.337599999999</v>
      </c>
      <c r="E27" s="16">
        <f>E14*3.9%</f>
        <v>7029.6719999999996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1975.1183999999998</v>
      </c>
      <c r="E28" s="16">
        <f>E14*0.7%</f>
        <v>1261.7359999999999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1645.932</v>
      </c>
      <c r="E29" s="16">
        <f>E14*0.6%</f>
        <v>1081.4880000000001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4937.7959999999994</v>
      </c>
      <c r="E30" s="16">
        <f>E14*1.7%</f>
        <v>3064.2160000000003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66166.46639999999</v>
      </c>
      <c r="E31" s="16">
        <f>E14*22.9%</f>
        <v>41276.791999999994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15800.947199999999</v>
      </c>
      <c r="E32" s="16">
        <f>E14*5.5%</f>
        <v>9913.64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70116.703199999989</v>
      </c>
      <c r="E33" s="16">
        <f>E14*24.3%</f>
        <v>43800.263999999996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7900.4735999999994</v>
      </c>
      <c r="E34" s="16">
        <f>E14*2.7%</f>
        <v>4866.6960000000008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8888.0328000000009</v>
      </c>
      <c r="E35" s="16">
        <f>E14*3.1%</f>
        <v>5587.6880000000001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2015-04-17T07:07:37Z</dcterms:modified>
</cp:coreProperties>
</file>